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/>
  <c r="E25" s="1"/>
  <c r="C21"/>
  <c r="C20"/>
  <c r="C19"/>
  <c r="C18"/>
  <c r="C17"/>
  <c r="E13"/>
  <c r="C12"/>
  <c r="C11"/>
  <c r="C10"/>
  <c r="C13" s="1"/>
  <c r="C22" l="1"/>
  <c r="C25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<sst xmlns="http://schemas.openxmlformats.org/spreadsheetml/2006/main" count="31" uniqueCount="31">
  <si>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</si>
  <si>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</si>
  <si>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</si>
  <si>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</si>
  <si>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</si>
  <si>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</si>
  <si>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</si>
  <si>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Transferencias y Donaciones</t>
  </si>
  <si>
    <t>Recargos, Multas y Otros ingresos</t>
  </si>
  <si>
    <t>Consejo Económico y Social (CES)</t>
  </si>
  <si>
    <t>Transferencias del Ministerio de la Presidencia</t>
  </si>
  <si>
    <t>Total Ingresos</t>
  </si>
  <si>
    <t>Gastos de depreciación y amortización</t>
  </si>
  <si>
    <t>Resultados del período (ahorro / desahorro)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</si>
  <si>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</si>
  <si>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</si>
  <si>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</si>
  <si>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</si>
  <si>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</si>
  <si>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</si>
  <si>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</si>
  <si>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</si>
  <si>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</si>
  <si>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</si>
  <si>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</si>
  <si>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</si>
  <si>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</si>
  <si>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Ingresos (Notas: 11,12 )</t>
  </si>
  <si>
    <t>Gastos (Notas:13,14,15,16 y 17 )</t>
  </si>
  <si>
    <t>Las notas en las páginas 1 al 17 son parte integral de estos Estados Financieros</t>
  </si>
  <si>
    <t>del Ejercicio Terminado al 31 de Mayo, 2025 y 2024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</si>
</sst>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left" vertical="center"/>
    </xf>
    <xf numFmtId="41" fontId="0" fillId="0" borderId="0" xfId="0" applyNumberFormat="1"/>
    <xf numFmtId="43" fontId="0" fillId="0" borderId="0" xfId="0" applyNumberFormat="1"/>
    <xf numFmtId="41" fontId="4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center"/>
    </xf>
    <xf numFmtId="43" fontId="9" fillId="0" borderId="0" xfId="2" applyFont="1" applyAlignment="1">
      <alignment horizontal="center"/>
    </xf>
    <xf numFmtId="0" fontId="9" fillId="0" borderId="0" xfId="0" applyFont="1"/>
    <xf numFmtId="43" fontId="9" fillId="0" borderId="0" xfId="2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43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4" fontId="11" fillId="0" borderId="0" xfId="2" applyNumberFormat="1" applyFont="1" applyAlignment="1">
      <alignment horizontal="center" vertical="center"/>
    </xf>
    <xf numFmtId="164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41" fontId="10" fillId="0" borderId="2" xfId="0" applyNumberFormat="1" applyFont="1" applyBorder="1" applyAlignment="1">
      <alignment horizontal="center" vertical="center"/>
    </xf>
    <xf numFmtId="41" fontId="9" fillId="0" borderId="0" xfId="0" applyNumberFormat="1" applyFont="1" applyAlignment="1">
      <alignment horizontal="center" vertical="center"/>
    </xf>
    <xf numFmtId="41" fontId="10" fillId="0" borderId="0" xfId="0" applyNumberFormat="1" applyFont="1" applyAlignment="1">
      <alignment horizontal="center" vertical="center"/>
    </xf>
    <xf numFmtId="41" fontId="10" fillId="0" borderId="0" xfId="0" applyNumberFormat="1" applyFont="1" applyAlignment="1">
      <alignment vertical="center"/>
    </xf>
    <xf numFmtId="41" fontId="9" fillId="0" borderId="0" xfId="0" applyNumberFormat="1" applyFont="1"/>
    <xf numFmtId="43" fontId="0" fillId="0" borderId="0" xfId="2" applyFont="1"/>
    <xf numFmtId="41" fontId="0" fillId="0" borderId="0" xfId="0" applyNumberFormat="1" applyAlignment="1">
      <alignment horizontal="center" vertical="center"/>
    </xf>
    <xf numFmtId="43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4" fontId="11" fillId="0" borderId="0" xfId="2" applyNumberFormat="1" applyFont="1" applyBorder="1" applyAlignment="1">
      <alignment horizontal="center" vertical="center"/>
    </xf>
    <xf numFmtId="164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4" fontId="11" fillId="0" borderId="1" xfId="2" applyNumberFormat="1" applyFont="1" applyBorder="1" applyAlignment="1">
      <alignment horizontal="center" vertical="center"/>
    </xf>
    <xf numFmtId="41" fontId="3" fillId="0" borderId="0" xfId="0" applyNumberFormat="1" applyFont="1"/>
    <xf numFmtId="41" fontId="3" fillId="2" borderId="0" xfId="0" applyNumberFormat="1" applyFont="1" applyFill="1"/>
    <xf numFmtId="43" fontId="3" fillId="0" borderId="0" xfId="0" applyNumberFormat="1" applyFont="1"/>
    <xf numFmtId="0" fontId="3" fillId="0" borderId="0" xfId="0" applyFont="1"/>
    <xf numFmtId="41" fontId="12" fillId="0" borderId="3" xfId="0" applyNumberFormat="1" applyFont="1" applyBorder="1" applyAlignment="1">
      <alignment horizontal="center" vertical="center"/>
    </xf>
    <xf numFmtId="41" fontId="12" fillId="0" borderId="0" xfId="0" applyNumberFormat="1" applyFont="1" applyAlignment="1">
      <alignment horizontal="center" vertical="center"/>
    </xf>
    <xf numFmtId="41" fontId="2" fillId="0" borderId="0" xfId="0" applyNumberFormat="1" applyFont="1" applyAlignment="1">
      <alignment horizontal="center" vertical="center"/>
    </xf>
    <xf numFmtId="164" fontId="0" fillId="0" borderId="0" xfId="0" applyNumberFormat="1"/>
    <xf numFmtId="41" fontId="10" fillId="0" borderId="4" xfId="0" applyNumberFormat="1" applyFont="1" applyBorder="1" applyAlignment="1">
      <alignment horizontal="center" vertical="center"/>
    </xf>
    <xf numFmtId="41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4" fontId="11" fillId="0" borderId="0" xfId="2" applyNumberFormat="1" applyFont="1"/>
    <xf numFmtId="164" fontId="11" fillId="0" borderId="0" xfId="2" applyNumberFormat="1" applyFont="1" applyBorder="1"/>
    <xf numFmtId="43" fontId="11" fillId="0" borderId="0" xfId="0" applyNumberFormat="1" applyFont="1"/>
    <xf numFmtId="164" fontId="11" fillId="0" borderId="0" xfId="0" applyNumberFormat="1" applyFont="1"/>
    <xf numFmtId="0" fontId="3" fillId="0" borderId="0" xfId="0" applyFont="1" applyAlignment="1">
      <alignment horizontal="justify" vertical="center"/>
    </xf>
    <xf numFmtId="0" fontId="6" fillId="0" borderId="0" xfId="1" applyFont="1"/>
    <xf numFmtId="164" fontId="0" fillId="0" borderId="0" xfId="2" applyNumberFormat="1" applyFont="1"/>
    <xf numFmtId="164" fontId="0" fillId="0" borderId="0" xfId="2" applyNumberFormat="1" applyFont="1" applyBorder="1"/>
    <xf numFmtId="0" fontId="6" fillId="0" borderId="0" xfId="1" applyFont="1" applyAlignment="1">
      <alignment horizontal="center"/>
    </xf>
    <xf numFmtId="43" fontId="5" fillId="0" borderId="0" xfId="0" applyNumberFormat="1" applyFont="1"/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Millares 3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NDRA/Desktop/ACTUAL%20Estados%20Financieros%20Escritorio/A&#241;o%202025/05-Estados%20Financieros%2005-Mayo%2020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5">
          <cell r="D35">
            <v>17525056.759999998</v>
          </cell>
          <cell r="E35">
            <v>0</v>
          </cell>
        </row>
        <row r="51">
          <cell r="H51">
            <v>1453546.13</v>
          </cell>
        </row>
      </sheetData>
      <sheetData sheetId="20">
        <row r="14">
          <cell r="G14">
            <v>11433425.26</v>
          </cell>
          <cell r="H14">
            <v>0</v>
          </cell>
        </row>
        <row r="36">
          <cell r="G36">
            <v>557473.79</v>
          </cell>
          <cell r="H36">
            <v>0</v>
          </cell>
        </row>
        <row r="61">
          <cell r="G61">
            <v>13519861.610000001</v>
          </cell>
          <cell r="H61">
            <v>0</v>
          </cell>
        </row>
        <row r="86">
          <cell r="G86">
            <v>43073.3</v>
          </cell>
        </row>
        <row r="98">
          <cell r="G98">
            <v>164095.23999999996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0"/>
  <sheetViews>
    <sheetView tabSelected="1" workbookViewId="0">
      <selection activeCell="C10" sqref="C10"/>
    </sheetView>
  </sheetViews>
  <sheetFormatPr baseColWidth="10" defaultColWidth="11.42578125" defaultRowHeight="21" customHeight="1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0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>
      <c r="A1" s="62" t="s">
        <v>9</v>
      </c>
      <c r="B1" s="62"/>
      <c r="C1" s="62"/>
      <c r="D1" s="62"/>
      <c r="E1" s="62"/>
      <c r="F1" s="5"/>
      <c r="G1" s="5"/>
      <c r="H1" s="5"/>
    </row>
    <row r="2" spans="1:13" ht="21" customHeight="1">
      <c r="A2" s="62" t="s">
        <v>0</v>
      </c>
      <c r="B2" s="62"/>
      <c r="C2" s="62"/>
      <c r="D2" s="62"/>
      <c r="E2" s="62"/>
      <c r="F2" s="5"/>
      <c r="G2" s="5"/>
    </row>
    <row r="3" spans="1:13" ht="21" customHeight="1">
      <c r="A3" s="62" t="s">
        <v>30</v>
      </c>
      <c r="B3" s="62"/>
      <c r="C3" s="62"/>
      <c r="D3" s="62"/>
      <c r="E3" s="62"/>
      <c r="F3" s="5"/>
      <c r="G3" s="5"/>
      <c r="H3" s="60"/>
      <c r="I3" s="60"/>
      <c r="J3" s="60"/>
      <c r="K3" s="60"/>
      <c r="L3" s="60"/>
      <c r="M3" s="60"/>
    </row>
    <row r="4" spans="1:13" ht="21" customHeight="1">
      <c r="A4" s="62" t="s">
        <v>1</v>
      </c>
      <c r="B4" s="62"/>
      <c r="C4" s="62"/>
      <c r="D4" s="62"/>
      <c r="E4" s="62"/>
      <c r="F4" s="5"/>
      <c r="G4" s="5"/>
      <c r="H4" s="60"/>
      <c r="I4" s="60"/>
      <c r="J4" s="60"/>
      <c r="K4" s="60"/>
      <c r="L4" s="60"/>
      <c r="M4" s="60"/>
    </row>
    <row r="5" spans="1:13" ht="21" customHeight="1">
      <c r="A5" s="6"/>
      <c r="B5" s="6"/>
      <c r="C5" s="6"/>
      <c r="D5" s="6"/>
      <c r="E5" s="7"/>
      <c r="F5" s="6"/>
      <c r="G5" s="6"/>
      <c r="H5" s="60"/>
      <c r="I5" s="60"/>
      <c r="J5" s="60"/>
      <c r="K5" s="60"/>
      <c r="L5" s="60"/>
      <c r="M5" s="60"/>
    </row>
    <row r="6" spans="1:13" ht="21" customHeight="1">
      <c r="A6" s="8"/>
      <c r="B6" s="8"/>
      <c r="C6" s="8"/>
      <c r="D6" s="8"/>
      <c r="E6" s="9"/>
      <c r="F6" s="8"/>
      <c r="G6" s="8"/>
    </row>
    <row r="7" spans="1:13" ht="21" customHeight="1">
      <c r="C7" s="10"/>
      <c r="D7" s="11"/>
      <c r="E7" s="12"/>
      <c r="G7" s="6"/>
    </row>
    <row r="8" spans="1:13" ht="21" customHeight="1">
      <c r="B8" s="13"/>
      <c r="C8" s="14"/>
      <c r="D8" s="14"/>
      <c r="E8" s="15"/>
    </row>
    <row r="9" spans="1:13" ht="21" customHeight="1">
      <c r="A9" s="11"/>
      <c r="B9" s="16" t="s">
        <v>27</v>
      </c>
      <c r="C9" s="17">
        <v>2025</v>
      </c>
      <c r="D9" s="18"/>
      <c r="E9" s="17">
        <v>2024</v>
      </c>
      <c r="G9" s="19"/>
    </row>
    <row r="10" spans="1:13" ht="21" customHeight="1">
      <c r="A10" s="11"/>
      <c r="B10" s="20" t="s">
        <v>7</v>
      </c>
      <c r="C10" s="21">
        <f>+[1]Ingresos!D35</f>
        <v>17525056.759999998</v>
      </c>
      <c r="D10" s="21"/>
      <c r="E10" s="22">
        <v>54039167</v>
      </c>
      <c r="F10" s="2"/>
      <c r="H10" s="2"/>
      <c r="I10" s="2"/>
    </row>
    <row r="11" spans="1:13" ht="21" hidden="1" customHeight="1">
      <c r="A11" s="11"/>
      <c r="B11" s="23" t="s">
        <v>10</v>
      </c>
      <c r="C11" s="21">
        <f>+[1]Ingresos!E35</f>
        <v>0</v>
      </c>
      <c r="D11" s="21"/>
      <c r="E11" s="22">
        <v>0</v>
      </c>
      <c r="F11" s="2"/>
      <c r="H11" s="2"/>
      <c r="J11" s="2"/>
    </row>
    <row r="12" spans="1:13" ht="21" customHeight="1">
      <c r="A12" s="11"/>
      <c r="B12" s="24" t="s">
        <v>8</v>
      </c>
      <c r="C12" s="21">
        <f>+[1]Ingresos!H51</f>
        <v>1453546.13</v>
      </c>
      <c r="D12" s="21"/>
      <c r="E12" s="22">
        <v>3085533</v>
      </c>
      <c r="F12" s="2"/>
      <c r="H12" s="2"/>
    </row>
    <row r="13" spans="1:13" ht="21" customHeight="1" thickBot="1">
      <c r="A13" s="11"/>
      <c r="B13" s="16" t="s">
        <v>11</v>
      </c>
      <c r="C13" s="25">
        <f>SUM(C10:C12)</f>
        <v>18978602.889999997</v>
      </c>
      <c r="D13" s="26"/>
      <c r="E13" s="25">
        <f>SUM(E10:E12)</f>
        <v>57124700</v>
      </c>
      <c r="F13" s="2"/>
      <c r="H13" s="2"/>
    </row>
    <row r="14" spans="1:13" ht="21" customHeight="1">
      <c r="B14" s="8"/>
      <c r="C14" s="27"/>
      <c r="D14" s="27"/>
      <c r="E14" s="28"/>
      <c r="F14" s="29"/>
      <c r="H14" s="2"/>
      <c r="I14" s="2"/>
      <c r="J14" s="30"/>
    </row>
    <row r="15" spans="1:13" ht="21" customHeight="1">
      <c r="A15" s="11"/>
      <c r="B15" s="16" t="s">
        <v>28</v>
      </c>
      <c r="C15" s="31"/>
      <c r="D15" s="31"/>
      <c r="E15" s="32"/>
      <c r="F15" s="2"/>
      <c r="H15" s="2"/>
      <c r="J15" s="30"/>
    </row>
    <row r="16" spans="1:13" ht="14.25" customHeight="1">
      <c r="B16" s="33"/>
      <c r="C16" s="31"/>
      <c r="D16" s="31"/>
      <c r="E16" s="32"/>
      <c r="F16" s="2"/>
      <c r="H16" s="2"/>
      <c r="J16" s="3"/>
    </row>
    <row r="17" spans="1:11" ht="21" customHeight="1">
      <c r="A17" s="11"/>
      <c r="B17" s="34" t="s">
        <v>2</v>
      </c>
      <c r="C17" s="21">
        <f>'[1]Nota Relación de Gastos'!G14+'[1]Nota Relación de Gastos'!H14</f>
        <v>11433425.26</v>
      </c>
      <c r="D17" s="21"/>
      <c r="E17" s="22">
        <v>25380225</v>
      </c>
      <c r="F17" s="2"/>
      <c r="H17" s="2"/>
    </row>
    <row r="18" spans="1:11" ht="21" customHeight="1">
      <c r="A18" s="11"/>
      <c r="B18" s="34" t="s">
        <v>3</v>
      </c>
      <c r="C18" s="21">
        <f>'[1]Nota Relación de Gastos'!G36+'[1]Nota Relación de Gastos'!H36</f>
        <v>557473.79</v>
      </c>
      <c r="D18" s="21"/>
      <c r="E18" s="22">
        <v>1039391</v>
      </c>
      <c r="F18" s="2"/>
      <c r="H18" s="2"/>
      <c r="I18" s="30"/>
    </row>
    <row r="19" spans="1:11" ht="21" customHeight="1">
      <c r="A19" s="11"/>
      <c r="B19" s="34" t="s">
        <v>12</v>
      </c>
      <c r="C19" s="21">
        <f>'[1]Nota Relación de Gastos'!G98</f>
        <v>164095.23999999996</v>
      </c>
      <c r="D19" s="21"/>
      <c r="E19" s="22">
        <v>1210516</v>
      </c>
      <c r="F19" s="2"/>
      <c r="G19" s="3"/>
      <c r="H19" s="2"/>
      <c r="I19" s="30"/>
    </row>
    <row r="20" spans="1:11" ht="21" customHeight="1">
      <c r="A20" s="11"/>
      <c r="B20" s="34" t="s">
        <v>4</v>
      </c>
      <c r="C20" s="35">
        <f>'[1]Nota Relación de Gastos'!G61+'[1]Nota Relación de Gastos'!H61-C21+1</f>
        <v>13476789.310000001</v>
      </c>
      <c r="D20" s="35"/>
      <c r="E20" s="36">
        <v>22051723</v>
      </c>
      <c r="F20" s="2"/>
      <c r="H20" s="2"/>
      <c r="I20" s="30"/>
      <c r="J20" s="30"/>
    </row>
    <row r="21" spans="1:11" s="42" customFormat="1" ht="21" customHeight="1">
      <c r="A21" s="37"/>
      <c r="B21" s="34" t="s">
        <v>6</v>
      </c>
      <c r="C21" s="38">
        <f>+'[1]Nota Relación de Gastos'!G86</f>
        <v>43073.3</v>
      </c>
      <c r="D21" s="4"/>
      <c r="E21" s="38">
        <v>84393</v>
      </c>
      <c r="F21" s="39"/>
      <c r="G21" s="40"/>
      <c r="H21" s="39"/>
      <c r="I21" s="30"/>
      <c r="J21" s="41"/>
    </row>
    <row r="22" spans="1:11" ht="21" customHeight="1" thickBot="1">
      <c r="A22" s="11"/>
      <c r="B22" s="16" t="s">
        <v>5</v>
      </c>
      <c r="C22" s="43">
        <f>SUM(C17:C21)</f>
        <v>25674856.900000002</v>
      </c>
      <c r="D22" s="44"/>
      <c r="E22" s="43">
        <f>SUM(E17:E21)</f>
        <v>49766248</v>
      </c>
      <c r="F22" s="29"/>
      <c r="G22" s="2"/>
      <c r="H22" s="2"/>
      <c r="I22" s="3"/>
      <c r="J22" s="30"/>
    </row>
    <row r="23" spans="1:11" ht="21" customHeight="1">
      <c r="A23" s="11"/>
      <c r="B23" s="1"/>
      <c r="C23" s="45"/>
      <c r="D23" s="45"/>
      <c r="E23" s="45"/>
      <c r="F23" s="29"/>
      <c r="G23" s="46"/>
      <c r="H23" s="2"/>
      <c r="J23" s="30"/>
    </row>
    <row r="24" spans="1:11" ht="21" customHeight="1">
      <c r="A24" s="11"/>
      <c r="C24" s="31"/>
      <c r="D24" s="31"/>
      <c r="E24" s="32"/>
      <c r="F24" s="29"/>
      <c r="H24" s="2"/>
      <c r="I24" s="3"/>
      <c r="J24" s="3"/>
    </row>
    <row r="25" spans="1:11" ht="21" customHeight="1" thickBot="1">
      <c r="A25" s="11"/>
      <c r="B25" s="16" t="s">
        <v>13</v>
      </c>
      <c r="C25" s="47">
        <f>C13-C22+0.5</f>
        <v>-6696253.5100000054</v>
      </c>
      <c r="D25" s="27"/>
      <c r="E25" s="48">
        <f>+E13-E22</f>
        <v>7358452</v>
      </c>
      <c r="F25" s="29"/>
      <c r="G25" s="46"/>
      <c r="H25" s="2"/>
      <c r="I25" s="3"/>
    </row>
    <row r="26" spans="1:11" ht="21" customHeight="1" thickTop="1">
      <c r="A26" s="11"/>
      <c r="C26" s="3"/>
      <c r="D26" s="3"/>
      <c r="F26" s="29"/>
      <c r="H26" s="2"/>
    </row>
    <row r="27" spans="1:11" ht="21" customHeight="1">
      <c r="A27" s="11"/>
      <c r="B27" s="49" t="s">
        <v>29</v>
      </c>
      <c r="C27" s="59"/>
      <c r="D27" s="3"/>
      <c r="F27" s="2"/>
      <c r="G27" s="2"/>
      <c r="H27" s="2"/>
      <c r="I27" s="3"/>
    </row>
    <row r="28" spans="1:11" ht="21" customHeight="1">
      <c r="B28" s="49"/>
      <c r="C28" s="2"/>
      <c r="D28" s="2"/>
      <c r="F28" s="2"/>
      <c r="G28" s="2"/>
      <c r="H28" s="2"/>
      <c r="I28" s="46"/>
      <c r="J28" s="2"/>
    </row>
    <row r="29" spans="1:11" ht="21" customHeight="1">
      <c r="C29" s="3"/>
      <c r="D29" s="3"/>
      <c r="F29" s="2"/>
      <c r="G29" s="2"/>
      <c r="H29" s="2"/>
      <c r="I29" s="3"/>
      <c r="J29" s="3"/>
    </row>
    <row r="30" spans="1:11" ht="21" customHeight="1">
      <c r="B30" s="34"/>
      <c r="C30" s="50"/>
      <c r="D30" s="51"/>
      <c r="E30" s="50"/>
      <c r="F30" s="52"/>
      <c r="G30" s="52"/>
      <c r="H30" s="52"/>
      <c r="I30" s="52"/>
      <c r="J30" s="52"/>
      <c r="K30" s="34"/>
    </row>
    <row r="31" spans="1:11" ht="21" customHeight="1">
      <c r="B31" s="34" t="s">
        <v>14</v>
      </c>
      <c r="C31" s="53" t="s">
        <v>15</v>
      </c>
      <c r="D31" s="53" t="s">
        <v>16</v>
      </c>
      <c r="E31" s="53" t="s">
        <v>17</v>
      </c>
      <c r="F31" s="52"/>
      <c r="G31" s="52"/>
      <c r="H31" s="52"/>
      <c r="I31" s="52"/>
      <c r="J31" s="52"/>
      <c r="K31" s="34"/>
    </row>
    <row r="32" spans="1:11" ht="21" customHeight="1">
      <c r="B32" s="34" t="s">
        <v>18</v>
      </c>
      <c r="C32" s="53" t="s">
        <v>19</v>
      </c>
      <c r="D32" s="53" t="s">
        <v>20</v>
      </c>
      <c r="E32" s="50" t="s">
        <v>21</v>
      </c>
      <c r="F32" s="52"/>
      <c r="G32" s="52"/>
      <c r="H32" s="52"/>
      <c r="I32" s="52"/>
      <c r="J32" s="52"/>
      <c r="K32" s="34"/>
    </row>
    <row r="33" spans="2:11" ht="21" customHeight="1">
      <c r="B33" s="34" t="s">
        <v>22</v>
      </c>
      <c r="C33" s="53" t="s">
        <v>23</v>
      </c>
      <c r="D33" s="53" t="s">
        <v>24</v>
      </c>
      <c r="E33" s="50" t="s">
        <v>25</v>
      </c>
      <c r="F33" s="34"/>
      <c r="G33" s="34"/>
      <c r="H33" s="34"/>
      <c r="I33" s="34"/>
      <c r="J33" s="34"/>
      <c r="K33" s="34"/>
    </row>
    <row r="34" spans="2:11" ht="21" customHeight="1">
      <c r="B34" s="54"/>
      <c r="E34"/>
      <c r="F34" s="34"/>
      <c r="G34" s="34"/>
      <c r="H34" s="34"/>
      <c r="I34" s="34"/>
      <c r="J34" s="34"/>
      <c r="K34" s="34"/>
    </row>
    <row r="35" spans="2:11" ht="21" customHeight="1">
      <c r="B35" s="58"/>
      <c r="C35" s="55"/>
      <c r="D35" s="55"/>
      <c r="E35" s="55"/>
      <c r="F35" s="34"/>
      <c r="G35" s="34"/>
      <c r="H35" s="34"/>
      <c r="I35" s="52"/>
      <c r="J35" s="34"/>
      <c r="K35" s="34"/>
    </row>
    <row r="36" spans="2:11" ht="21" customHeight="1">
      <c r="B36" s="58"/>
      <c r="C36" s="61"/>
      <c r="D36" s="61"/>
      <c r="E36" s="61"/>
      <c r="F36" s="34"/>
      <c r="G36" s="34"/>
      <c r="H36" s="34"/>
      <c r="I36" s="34"/>
      <c r="J36" s="34"/>
      <c r="K36" s="34"/>
    </row>
    <row r="37" spans="2:11" ht="21" customHeight="1">
      <c r="B37" s="34"/>
      <c r="C37" s="56"/>
      <c r="D37" s="57"/>
      <c r="E37" s="56"/>
    </row>
    <row r="38" spans="2:11" ht="21" customHeight="1">
      <c r="B38" t="s">
        <v>26</v>
      </c>
      <c r="C38" s="3"/>
      <c r="D38" s="3"/>
      <c r="G38" s="3"/>
    </row>
    <row r="39" spans="2:11" ht="21" customHeight="1">
      <c r="C39" s="3"/>
      <c r="D39" s="3"/>
      <c r="F39" s="3"/>
      <c r="G39" s="3"/>
    </row>
    <row r="40" spans="2:11" ht="21" customHeight="1">
      <c r="C40" s="3"/>
      <c r="D40" s="3"/>
      <c r="F40" s="3"/>
      <c r="G40" s="3"/>
    </row>
    <row r="41" spans="2:11" ht="21" customHeight="1">
      <c r="C41" s="3"/>
      <c r="D41" s="3"/>
      <c r="F41" s="3"/>
      <c r="G41" s="3"/>
    </row>
    <row r="42" spans="2:11" ht="21" customHeight="1">
      <c r="C42" s="3"/>
      <c r="D42" s="3"/>
      <c r="F42" s="3"/>
      <c r="G42" s="3"/>
    </row>
    <row r="43" spans="2:11" ht="21" customHeight="1">
      <c r="C43" s="3"/>
      <c r="D43" s="3"/>
      <c r="F43" s="3"/>
      <c r="G43" s="3"/>
    </row>
    <row r="44" spans="2:11" ht="21" customHeight="1">
      <c r="C44" s="3"/>
      <c r="D44" s="3"/>
      <c r="F44" s="3"/>
      <c r="G44" s="3"/>
    </row>
    <row r="45" spans="2:11" ht="21" customHeight="1">
      <c r="C45" s="3"/>
      <c r="D45" s="3"/>
      <c r="F45" s="3"/>
      <c r="G45" s="3"/>
    </row>
    <row r="46" spans="2:11" ht="21" customHeight="1">
      <c r="C46" s="3"/>
      <c r="D46" s="3"/>
      <c r="F46" s="3"/>
      <c r="G46" s="3"/>
    </row>
    <row r="47" spans="2:11" ht="21" customHeight="1">
      <c r="C47" s="3"/>
      <c r="D47" s="3"/>
      <c r="F47" s="3"/>
      <c r="G47" s="3"/>
    </row>
    <row r="48" spans="2:11" ht="21" customHeight="1">
      <c r="C48" s="3"/>
      <c r="D48" s="3"/>
      <c r="F48" s="3"/>
      <c r="G48" s="3"/>
    </row>
    <row r="49" spans="3:7" ht="21" customHeight="1">
      <c r="C49" s="3"/>
      <c r="D49" s="3"/>
      <c r="F49" s="3"/>
      <c r="G49" s="3"/>
    </row>
    <row r="50" spans="3:7" ht="21" customHeight="1">
      <c r="C50" s="3"/>
      <c r="D50" s="3"/>
      <c r="F50" s="3"/>
      <c r="G50" s="3"/>
    </row>
    <row r="51" spans="3:7" ht="21" customHeight="1">
      <c r="C51" s="3"/>
      <c r="D51" s="3"/>
      <c r="F51" s="3"/>
      <c r="G51" s="3"/>
    </row>
    <row r="52" spans="3:7" ht="21" customHeight="1">
      <c r="C52" s="3"/>
      <c r="D52" s="3"/>
      <c r="F52" s="3"/>
      <c r="G52" s="3"/>
    </row>
    <row r="53" spans="3:7" ht="21" customHeight="1">
      <c r="C53" s="3"/>
      <c r="D53" s="3"/>
      <c r="F53" s="3"/>
      <c r="G53" s="3"/>
    </row>
    <row r="54" spans="3:7" ht="21" customHeight="1">
      <c r="C54" s="3"/>
      <c r="D54" s="3"/>
      <c r="F54" s="3"/>
      <c r="G54" s="3"/>
    </row>
    <row r="55" spans="3:7" ht="21" customHeight="1">
      <c r="C55" s="3"/>
      <c r="D55" s="3"/>
      <c r="F55" s="3"/>
      <c r="G55" s="3"/>
    </row>
    <row r="56" spans="3:7" ht="21" customHeight="1">
      <c r="C56" s="3"/>
      <c r="D56" s="3"/>
      <c r="F56" s="3"/>
      <c r="G56" s="3"/>
    </row>
    <row r="57" spans="3:7" ht="21" customHeight="1">
      <c r="C57" s="3"/>
      <c r="D57" s="3"/>
      <c r="F57" s="3"/>
      <c r="G57" s="3"/>
    </row>
    <row r="58" spans="3:7" ht="21" customHeight="1">
      <c r="C58" s="3"/>
      <c r="D58" s="3"/>
      <c r="F58" s="3"/>
      <c r="G58" s="3"/>
    </row>
    <row r="59" spans="3:7" ht="21" customHeight="1">
      <c r="F59" s="3"/>
      <c r="G59" s="3"/>
    </row>
    <row r="60" spans="3:7" ht="21" customHeight="1">
      <c r="F60" s="3"/>
      <c r="G60" s="3"/>
    </row>
  </sheetData>
  <mergeCells count="8">
    <mergeCell ref="H5:M5"/>
    <mergeCell ref="C36:E36"/>
    <mergeCell ref="A1:E1"/>
    <mergeCell ref="A2:E2"/>
    <mergeCell ref="A3:E3"/>
    <mergeCell ref="H3:M3"/>
    <mergeCell ref="A4:E4"/>
    <mergeCell ref="H4:M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ALIENWARE</cp:lastModifiedBy>
  <cp:lastPrinted>2025-06-10T13:32:38Z</cp:lastPrinted>
  <dcterms:created xsi:type="dcterms:W3CDTF">2022-01-19T12:45:52Z</dcterms:created>
  <dcterms:modified xsi:type="dcterms:W3CDTF">2025-06-25T17:26:16Z</dcterms:modified>
</cp:coreProperties>
</file>